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careinternational-my.sharepoint.com/personal/kanij_raihana_care_org/Documents/Backup_desktop_Nov21/PR/2025/10. October/Minor repair - cyclone shelter/RFP/"/>
    </mc:Choice>
  </mc:AlternateContent>
  <xr:revisionPtr revIDLastSave="97" documentId="8_{8BBC6DAB-8942-4519-A89A-5CA4D1AF6DF3}" xr6:coauthVersionLast="47" xr6:coauthVersionMax="47" xr10:uidLastSave="{CC543E21-143B-4553-8992-3F425D66A107}"/>
  <bookViews>
    <workbookView xWindow="-110" yWindow="-110" windowWidth="19420" windowHeight="10300" xr2:uid="{00000000-000D-0000-FFFF-FFFF00000000}"/>
  </bookViews>
  <sheets>
    <sheet name="Sunatala govt primary school " sheetId="3" r:id="rId1"/>
    <sheet name="Razapur GPS" sheetId="4" r:id="rId2"/>
    <sheet name="Poschim Judhara GPS" sheetId="5" r:id="rId3"/>
    <sheet name="Summary" sheetId="7" r:id="rId4"/>
  </sheets>
  <definedNames>
    <definedName name="_xlnm.Print_Area" localSheetId="3">Summary!$A$1:$F$13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7" l="1"/>
  <c r="F8" i="7" s="1"/>
  <c r="E7" i="7"/>
  <c r="F7" i="7" s="1"/>
  <c r="E6" i="7"/>
  <c r="F6" i="7" s="1"/>
  <c r="H30" i="3"/>
  <c r="H14" i="3"/>
  <c r="H15" i="3"/>
  <c r="H16" i="3"/>
  <c r="H17" i="3"/>
  <c r="H18" i="3"/>
  <c r="H19" i="3"/>
  <c r="H20" i="3"/>
  <c r="H21" i="3"/>
  <c r="H22" i="3"/>
  <c r="H23" i="3"/>
  <c r="H24" i="3"/>
  <c r="H25" i="3"/>
  <c r="H26" i="3"/>
  <c r="H27" i="3"/>
  <c r="H28" i="3"/>
  <c r="H29" i="3"/>
  <c r="H13" i="3"/>
  <c r="H29" i="4"/>
  <c r="H14" i="4"/>
  <c r="H15" i="4"/>
  <c r="H16" i="4"/>
  <c r="H17" i="4"/>
  <c r="H18" i="4"/>
  <c r="H19" i="4"/>
  <c r="H20" i="4"/>
  <c r="H21" i="4"/>
  <c r="H22" i="4"/>
  <c r="H23" i="4"/>
  <c r="H24" i="4"/>
  <c r="H25" i="4"/>
  <c r="H26" i="4"/>
  <c r="H27" i="4"/>
  <c r="H28" i="4"/>
  <c r="H13" i="4"/>
  <c r="H30" i="5"/>
  <c r="H14" i="5"/>
  <c r="H15" i="5"/>
  <c r="H16" i="5"/>
  <c r="H17" i="5"/>
  <c r="H18" i="5"/>
  <c r="H19" i="5"/>
  <c r="H20" i="5"/>
  <c r="H21" i="5"/>
  <c r="H22" i="5"/>
  <c r="H23" i="5"/>
  <c r="H24" i="5"/>
  <c r="H25" i="5"/>
  <c r="H26" i="5"/>
  <c r="H27" i="5"/>
  <c r="H28" i="5"/>
  <c r="H29" i="5"/>
  <c r="H13" i="5"/>
  <c r="F9" i="7" l="1"/>
  <c r="E16" i="4"/>
  <c r="E15" i="4"/>
  <c r="E13" i="4"/>
</calcChain>
</file>

<file path=xl/sharedStrings.xml><?xml version="1.0" encoding="utf-8"?>
<sst xmlns="http://schemas.openxmlformats.org/spreadsheetml/2006/main" count="156" uniqueCount="57">
  <si>
    <t>Remarks</t>
  </si>
  <si>
    <t>CARE Bangladesh</t>
  </si>
  <si>
    <t>Nature Based Adaptation towards Prosperous and Adept Lives &amp; Livelihoods in Bangladesh (NABAPALLAB/ নবপল্লব)</t>
  </si>
  <si>
    <t>Item Description</t>
  </si>
  <si>
    <t>Unit</t>
  </si>
  <si>
    <t>Quantity</t>
  </si>
  <si>
    <t xml:space="preserve"> Unit Rates (Tk)</t>
  </si>
  <si>
    <t xml:space="preserve"> Total Amount (Tk)</t>
  </si>
  <si>
    <t>Minimum 12mm thick cement plaster (1:4) with Portland Composite
cement (CEM II/AM, 42.5N) and best quality sand (minimum FM1.2)
to dado, plinth wall up to 150mm below ground level, water tank or
any where directed with neat cement finishing in/c washing of sand,
racking out joint and picking up cement morter i/c finishing the edges
and corners and curing for the requisite period etc. all complete as per
direction of the E-I-C.</t>
  </si>
  <si>
    <t>sft</t>
  </si>
  <si>
    <t>Supplying, fitting, and fixing repair of steel door shutter with 18 BWG MS sheet/plain plate, hinged to RCC columns/reinforcement, using 38mm × 38mm × 5mm MS angle, 25mm × 6mm flat bar stiffeners, and other necessary materials. Work to be completed as per drawing and direction of E-I-C.</t>
  </si>
  <si>
    <t>38mm thick on an average roof top and floor cement concrete screed in proportion (1:1.5:3) with Portland Composite cement (CEM II/AM, 42.5N) and best quality sand (minimum FM1.8) and 10mm down graded crushed 1st class brick chips/picked chips, (LAA value not exceeding 38), including Cement grouting, mixing concrete, laying with neat cement finishing on the following day of roof slab casting, cost of all materials, labour and transportation to the site, finishing the edges and corners, curing for the requisite period etc. all complete as per drawing, specification and direction of the E-I-C</t>
  </si>
  <si>
    <t>125mmBW(1:3): 125mm thick brick work with 1st class brick in
specified cement mortar (1:3) in foundation with sand of minimum F 1.20 and cement conforming to BDS EN 197-1 : 2003 CEM-II/A-M 42.5N, making bond with connected walls, including necessary
scaffolding, raking out joints, cleaning and soaking the bricks at least for 24 hours before use, washing of sand, curing for requisite period, etc. all complete in all respect as per approved drawing, specification and direction of the Engineer-in-charge.</t>
  </si>
  <si>
    <t>Supplying 25mm to 50mm dia (inside) best quality uPVC pipes having specific gravity 1.35-1.45, and other physical, chemical, thermal, fire resistivity properties etc. as per BSTI approved manufacturer standards or ASTM, BS/ISO/IS standards fitted and fixed in position with sockets head and shoes, bends, clamps and nails etc. all complete in all floors as per direction of the E-I-C. Minimum inner dia 100mm and minimum wall thickness 3.4mm</t>
  </si>
  <si>
    <t>rft</t>
  </si>
  <si>
    <t>The existing 100mm diameter pipeline connected to (1st floor toilet to septic tank) six toilets (male and female) shall be thoroughly cleaned to ensure free flow and proper sanitation. All joints shall be carefully checked and repaired as necessary, using approved sealing materials to make them completely leakage-proof. The pipeline must be restored to a fully functional condition with smooth discharge, durability, and compliance with standard hygiene and plumbing requirements.</t>
  </si>
  <si>
    <t>Supplying, fitting and fixing 38mm thick well matured natural
seasoned solid wooden door shutter (minimum 250mm wide plank)
having top rail style of sections (100mmx38mm) lock rail
(125mmx38mm) and bottom rail (225mmx38mm), closed joints and
provided with best quality 4 nos. 100mm iron hinges, 2 nos. best
quality 12mm dia 300mm and 225mm long iron tower and socket
bolts, 2 nos. heavy type nickel plated handle, hinge cleats, buffer
blocks and finished with sand papering for all floors etc. all complete as per direction of the E-I-C. (Single leaf door. All sizes of wood arefinished). Gamari/Chapalish wood</t>
  </si>
  <si>
    <r>
      <t>On exterior surface applying as per manufacturer instruction specific coat of</t>
    </r>
    <r>
      <rPr>
        <b/>
        <sz val="11"/>
        <color theme="1"/>
        <rFont val="Arial"/>
        <family val="2"/>
      </rPr>
      <t xml:space="preserve"> weather coa</t>
    </r>
    <r>
      <rPr>
        <sz val="11"/>
        <color theme="1"/>
        <rFont val="Arial"/>
        <family val="2"/>
      </rPr>
      <t>t of approved quality and colour delivered from authorized local agent of the manufacturer in a sealed container. Applying one vertical and one horizontal coat for each coat and successive coat is to be applied after drying up of previous coat by brush/roller/spray in/c cleaning, washing, rubbing, as necessary and sand papering the surface and necessary scaffolding, etc. all complete for all floors i/c cost of all materials as per direction of the E-I-C.2 coat</t>
    </r>
  </si>
  <si>
    <r>
      <t xml:space="preserve">Painting with </t>
    </r>
    <r>
      <rPr>
        <b/>
        <sz val="11"/>
        <color theme="1"/>
        <rFont val="Arial"/>
        <family val="2"/>
      </rPr>
      <t xml:space="preserve">plastic emulsion paint </t>
    </r>
    <r>
      <rPr>
        <sz val="11"/>
        <color theme="1"/>
        <rFont val="Arial"/>
        <family val="2"/>
      </rPr>
      <t>of best quality and approved
colour from authorized manufacturer in a seal container special
procedure, to wall and ceiling in one coats Applying one vertical and
one horizontal coat for each coat and successive coat is to be applied after drying up of previous coat by brush/roller/spray in/c cleaning the plinth, floors, doors, windows, portions and ventilators by washing, rubbing, as necessary and sand papering the surface and necessary scaffolding, etc. curing for the requisite period etc. all complete for all floors i/c cost of all materials as per direction of the E-I-C.2 coat</t>
    </r>
  </si>
  <si>
    <t>Painting with enamel paint with red oxied of best quality and approved shade from authorized manufacturer in sealed container, applied on MS surface in two coats (one vertical and one horizontal for each coat), by brush/roller/spray. Successive coats shall be applied only after the previous coat has completely dried. The work shall include surface preparation by cleaning, rubbing, sand papering, removing rust/scale as necessary, and applying proper scaffolding. All stains on adjoining plinth, floors, doors, windows, and ventilators shall be cleaned after painting. The item is inclusive of curing, cost of all materials, labor, and equipment, and shall be completed in all respects for all floors as per direction of the Engineer-in-Charge.</t>
  </si>
  <si>
    <t>Supplying, fitting and fixing best quality and heavy type bib cock, and Two in one Bib cock of brass or cromium plated or special quality plastic materials made with leak proof and fixing in position with selected tape etc. all complete as per direction of the E-I-C.</t>
  </si>
  <si>
    <t>No</t>
  </si>
  <si>
    <t>Supplying, fitting and fixing 250V capacitor type ceiling fan complete with concealed condensers, canopies and required length of rods, ceiling roses, wooden round blocks, regulator, switches and required length of flexible wire etc.. all complete as per drawings and directions of the E-I-C. Brand:BRB/Energypac or equivalent approved by Engineer in charge,1.422m sweep (best quality)</t>
  </si>
  <si>
    <r>
      <t xml:space="preserve">Supplying, fitting and fixing 250 volts electric buzzer complete set including </t>
    </r>
    <r>
      <rPr>
        <b/>
        <sz val="11"/>
        <color theme="1"/>
        <rFont val="Arial"/>
        <family val="2"/>
      </rPr>
      <t>push bottom switch</t>
    </r>
    <r>
      <rPr>
        <sz val="11"/>
        <color theme="1"/>
        <rFont val="Arial"/>
        <family val="2"/>
      </rPr>
      <t>, required length of PVC twin flexible wire, 25w bulb, brass batten holder etc. all complete as per directions (Foreign made or prior approved quality) of the E-I-C</t>
    </r>
  </si>
  <si>
    <t>no</t>
  </si>
  <si>
    <r>
      <rPr>
        <b/>
        <sz val="11"/>
        <color theme="1"/>
        <rFont val="Arial"/>
        <family val="2"/>
      </rPr>
      <t>Servicing</t>
    </r>
    <r>
      <rPr>
        <sz val="11"/>
        <color theme="1"/>
        <rFont val="Arial"/>
        <family val="2"/>
      </rPr>
      <t>, installation, and fixing of ceiling fans, including cleaning, repair/replacement of components (motor, blades, or switches), proper mounting and alignment, secure electrical connections, cable management, integration with existing electrical systems or switches, and testing for full functionality. Necessary materials may include screws, mounting brackets, electrical wires, connectors, and insulating tape.all complete as per direction of the E-I-C.</t>
    </r>
  </si>
  <si>
    <t>Supplying, fitting &amp; fixing of Pad lock &amp; key heavy duty Steel sheet body of approved and accepted color, quality and type made in India or equivalent best quality etc. all complete as per direction of the E-IC.75mm Pad lock &amp; key heavy duty Steel sheet body</t>
  </si>
  <si>
    <t>Supplying, fitting, installation and commissioning of Solar Home System consisting of 85 Wp Monocrystalline Solar PV Module with 20 years warranty fixed on Mild Steel (MS) panel structure, Deep Cycle Solar Battery 12V, 60AH with 5 years warranty placed on suitable battery rack, Charge Controller (CC) 10A PWM (12V) or MPPT 10A including all internal fittings, Battery Cable with Lugs (01 pair, Red – 5 feet, Black – 5 feet, size 4.0 RM),need base  DC Cable (Panel to CC) 2-core, 40/0.0076 mm² flexible, DC Cable (CC to Load) 2-core, 14/0.0076 mm² flexible, 8nos 5W DC energy saving LED Lights with holder, 10 Amp capacity Switch with Switch Box, Mobile Phone Charger (DC Input 12V, DC Output 5V), with all necessary wiring, fittings, fixing, connections, labor, installation, testing and commissioning including training, after sales service and handover, all complete as per direction of the Engineer-in-Charge.</t>
  </si>
  <si>
    <t>each</t>
  </si>
  <si>
    <t>Supplying, fitting and fixing 600mmx450mmx20mm thick marble
Name plate at left hand wheel guard on each side, one in English and one in Bengali including cost of materials, labour, form work, engraving neatly the approved Sample given by the engineer etc.
complete as per drawings and direction of the Engineer-in-charge.</t>
  </si>
  <si>
    <t>Total Estimated Cost (BDT)</t>
  </si>
  <si>
    <t>Bill of Quantities (BOQ) for 26 no. Sonatola Govt. Primary School and cum- cyclone Shelter</t>
  </si>
  <si>
    <t>Bill of Quantities (BOQ) for Razapur govt primary school cum Cyclone Shelter</t>
  </si>
  <si>
    <t>Item</t>
  </si>
  <si>
    <t>Description</t>
  </si>
  <si>
    <t>Collapsible gate:Supplying and fabrication/repairing of mild steel of any sections as (gate made of 20mm x 20mm x 3mm M.S. angle as vertical member and 20mm x 3mm) F.I bar as scissors. I, Circular, Tube, Tee, Angle of Mild steel Grade -250 with minimum fy = 250 MPa work in roof truss or any other member as per design, hoisting, fitting and fixing in position with wheel,bolts and nuts or rivets or welded and providing two coats of anticorrosive paint over a prime coat of red oxide paint etc. all complete as per direction of the E-I-C (Measurement be given for solid steel section only).</t>
  </si>
  <si>
    <t>kg</t>
  </si>
  <si>
    <t>On roof top 38mm thick on an average roof top and floor cement concrete screed in proportion (1:1.5:3) with Portland Composite cement (CEM II/AM, 42.5N) and best quality sand (minimum FM1.8) and 10mm down graded crushed 1st class brick chips/picked chips, (LAA value not exceeding 38), including Cement grouting, mixing concrete, laying with neat cement finishing on the following day of roof slab casting, cost of all materials, labour and transportation to the site, finishing the edges and corners, curing for the requisite period etc. all complete as per drawing, specification and direction of the E-I-C</t>
  </si>
  <si>
    <t>Supplying 50mm dia best quality HDPE Coil pipes having specific gravity 1.35-1.45, and other physical, chemical, thermal, fire resistivity properties etc. as per BSTI approved manufacturer standards or ASTM, BS/ISO/IS standards fitted and fixed in position with sockets head and shoes, bends, clamps and nails etc. all complete in all floors as per direction of the E-I-C. Minimum inner dia 100mm and minimum wall thickness 3.0-3.4mm</t>
  </si>
  <si>
    <t>Painting with enamel paint with red oxied of best quality and approved shade from authorized manufacturer in sealed container, applied on MS surface in two coats (one vertical and one horizontal for each coat), by brush/roller/spray. Successive coats shall be applied only after the previous coat has completely dried. The work shall include surface preparation by cleaning, rubbing, sand papering, removing rust/scale as necessary, and applying proper scaffolding. All stains on adjoining plinth, floors, doors, windows, and ventilators shall be cleaned after painting. The item is inclusive of curing, cost of all materials, labor, and equipment, and shall be completed in all respects for all floors as per direction of the Engineer-in-Charge.Steel Winndow and greel</t>
  </si>
  <si>
    <t>Bill of Quantities (BOQ) for poschim Judhara govt primary school cum Cyclone shelter</t>
  </si>
  <si>
    <r>
      <t xml:space="preserve">Painting with </t>
    </r>
    <r>
      <rPr>
        <b/>
        <sz val="11"/>
        <color theme="1"/>
        <rFont val="Arial"/>
        <family val="2"/>
      </rPr>
      <t xml:space="preserve">plastic emulsion paint </t>
    </r>
    <r>
      <rPr>
        <sz val="11"/>
        <color theme="1"/>
        <rFont val="Arial"/>
        <family val="2"/>
      </rPr>
      <t>of best quality and approved
colour from authorized manufacturer in a seal container special
procedure, to wall and ceiling in one coats Applying one vertical and one horizontal coat for each coat and successive coat is to be applied after drying up of previous coat by brush/roller/spray in/c cleaning the plinth, floors, doors, windows, portions and ventilators by washing, rubbing, as necessary and sand papering the surface and necessary scaffolding, etc. curing for the requisite period etc. all complete for all floors i/c cost of all materials as per direction of the E-I-C.2 coat</t>
    </r>
  </si>
  <si>
    <r>
      <t xml:space="preserve">Painting with </t>
    </r>
    <r>
      <rPr>
        <b/>
        <sz val="11"/>
        <color theme="1"/>
        <rFont val="Arial"/>
        <family val="2"/>
      </rPr>
      <t>enamel paint</t>
    </r>
    <r>
      <rPr>
        <sz val="11"/>
        <color theme="1"/>
        <rFont val="Arial"/>
        <family val="2"/>
      </rPr>
      <t xml:space="preserve"> with red oxied of best quality and approved shade from authorized manufacturer in sealed container, applied on MS surface in two coats (one vertical and one horizontal for each coat), by brush/roller/spray. Successive coats shall be applied only after the previous coat has completely dried. The work shall include surface preparation by cleaning, rubbing, sand papering, removing rust/scale as necessary, and applying proper scaffolding. All stains on adjoining plinth, floors, doors, windows, and ventilators shall be cleaned after painting. The item is inclusive of curing, cost of all materials, labor, and equipment, and shall be completed in all respects for all floors as per direction of the Engineer-in-Charge.</t>
    </r>
  </si>
  <si>
    <r>
      <rPr>
        <b/>
        <sz val="11"/>
        <rFont val="Arial"/>
        <family val="2"/>
      </rPr>
      <t>SL
No.</t>
    </r>
  </si>
  <si>
    <t>Sl</t>
  </si>
  <si>
    <t>UoM</t>
  </si>
  <si>
    <t xml:space="preserve"> Unit Cost (Tk)</t>
  </si>
  <si>
    <t>Total Cost (Tk)</t>
  </si>
  <si>
    <t>job</t>
  </si>
  <si>
    <t>Grand Total</t>
  </si>
  <si>
    <t>Rapir of  26 no. Sonatola Govt. Primary School and cum- cyclone Shelter
  Upazila: Nishanbari, Morrolgonj, District: Bagerhat</t>
  </si>
  <si>
    <t>Rapir of Razapur govt primary school cum Cyclone Shelter
     Upazila: Dhanshagor, Sharankhola, District: Bagerhat</t>
  </si>
  <si>
    <t xml:space="preserve">     Upazila: Nishanbari, Morrolgonj, District: Bagerhat</t>
  </si>
  <si>
    <t xml:space="preserve">     Upazila: Dhanshagor, Sharankhola, District: Bagerhat</t>
  </si>
  <si>
    <t>Rapir of poschim Judhara govt primary school cum Cyclone shelter
     Upazila: Nishanbari, Morrolgonj, District: Bagerhat</t>
  </si>
  <si>
    <t>Summary of Bill of Quantities (BOQ) - Cyclone shelter Repair</t>
  </si>
  <si>
    <t>Proposed details/ Brand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</si>
</sst>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10" x14ac:knownFonts="1">
    <font>
      <sz val="11"/>
      <color theme="1"/>
      <name val="Calibri"/>
      <family val="2"/>
      <scheme val="minor"/>
    </font>
    <font>
      <sz val="10"/>
      <color rgb="FF000000"/>
      <name val="Times New Roman"/>
      <family val="1"/>
    </font>
    <font>
      <sz val="11"/>
      <color rgb="FF000000"/>
      <name val="Arial"/>
      <family val="2"/>
    </font>
    <font>
      <b/>
      <sz val="11"/>
      <color theme="1"/>
      <name val="Arial"/>
      <family val="2"/>
    </font>
    <font>
      <sz val="11"/>
      <color theme="1"/>
      <name val="Arial"/>
      <family val="2"/>
    </font>
    <font>
      <sz val="11"/>
      <name val="Arial"/>
      <family val="2"/>
    </font>
    <font>
      <b/>
      <sz val="11"/>
      <color rgb="FFFF0000"/>
      <name val="Arial"/>
      <family val="2"/>
    </font>
    <font>
      <b/>
      <sz val="11"/>
      <name val="Arial"/>
      <family val="2"/>
    </font>
    <font>
      <b/>
      <sz val="11"/>
      <color rgb="FF000000"/>
      <name val="Arial"/>
      <family val="2"/>
    </font>
    <font>
      <b/>
      <i/>
      <sz val="11"/>
      <color rgb="FF000000"/>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54">
    <xf numFmtId="0" fontId="0" fillId="0" borderId="0" xfId="0"/>
    <xf numFmtId="165" fontId="2" fillId="2" borderId="1" xfId="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43" fontId="2" fillId="2" borderId="1" xfId="2" applyFont="1" applyFill="1" applyBorder="1" applyAlignment="1">
      <alignment horizontal="center" vertical="center" wrapText="1"/>
    </xf>
    <xf numFmtId="0" fontId="5" fillId="2" borderId="8" xfId="1" applyFont="1" applyFill="1" applyBorder="1" applyAlignment="1">
      <alignment horizontal="center" vertical="center" wrapText="1"/>
    </xf>
    <xf numFmtId="43" fontId="2" fillId="2" borderId="8" xfId="2" applyFont="1" applyFill="1" applyBorder="1" applyAlignment="1">
      <alignment horizontal="center" vertical="center" wrapText="1"/>
    </xf>
    <xf numFmtId="0" fontId="2" fillId="2" borderId="0" xfId="1" applyFont="1" applyFill="1" applyAlignment="1">
      <alignment horizontal="center" vertical="center"/>
    </xf>
    <xf numFmtId="0" fontId="2" fillId="2" borderId="0" xfId="1" applyFont="1" applyFill="1" applyAlignment="1">
      <alignment horizontal="left" vertical="top"/>
    </xf>
    <xf numFmtId="0" fontId="8" fillId="2" borderId="0" xfId="1" applyFont="1" applyFill="1" applyAlignment="1">
      <alignment horizontal="left" vertical="top"/>
    </xf>
    <xf numFmtId="1" fontId="2" fillId="2" borderId="1" xfId="1" applyNumberFormat="1" applyFont="1" applyFill="1" applyBorder="1" applyAlignment="1">
      <alignment horizontal="center" vertical="center" shrinkToFit="1"/>
    </xf>
    <xf numFmtId="0" fontId="5" fillId="2" borderId="1" xfId="1" applyFont="1" applyFill="1" applyBorder="1" applyAlignment="1">
      <alignment horizontal="left" vertical="top" wrapText="1"/>
    </xf>
    <xf numFmtId="43" fontId="4" fillId="2" borderId="1" xfId="2" applyFont="1" applyFill="1" applyBorder="1" applyAlignment="1">
      <alignment horizontal="center" vertical="center" wrapText="1"/>
    </xf>
    <xf numFmtId="0" fontId="5" fillId="2" borderId="8" xfId="1" applyFont="1" applyFill="1" applyBorder="1" applyAlignment="1">
      <alignment horizontal="left" vertical="top" wrapText="1"/>
    </xf>
    <xf numFmtId="43" fontId="7" fillId="2" borderId="8" xfId="2" applyFont="1" applyFill="1" applyBorder="1" applyAlignment="1">
      <alignment horizontal="center" vertical="center" wrapText="1"/>
    </xf>
    <xf numFmtId="0" fontId="7" fillId="2" borderId="0" xfId="1" applyFont="1" applyFill="1" applyAlignment="1">
      <alignment horizontal="right" vertical="center" wrapText="1"/>
    </xf>
    <xf numFmtId="43" fontId="7" fillId="2" borderId="0" xfId="2" applyFont="1" applyFill="1" applyBorder="1" applyAlignment="1">
      <alignment horizontal="center" vertical="center" wrapText="1"/>
    </xf>
    <xf numFmtId="0" fontId="2" fillId="2" borderId="1"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9" xfId="1" applyFont="1" applyFill="1" applyBorder="1" applyAlignment="1">
      <alignment horizontal="center" vertical="center" wrapText="1"/>
    </xf>
    <xf numFmtId="43" fontId="2" fillId="2" borderId="1" xfId="1" applyNumberFormat="1" applyFont="1" applyFill="1" applyBorder="1" applyAlignment="1">
      <alignment horizontal="center" vertical="center"/>
    </xf>
    <xf numFmtId="0" fontId="9" fillId="2" borderId="0" xfId="1" applyFont="1" applyFill="1" applyAlignment="1">
      <alignment horizontal="left" vertical="center"/>
    </xf>
    <xf numFmtId="0" fontId="2" fillId="2" borderId="0" xfId="1" applyFont="1" applyFill="1" applyAlignment="1">
      <alignment vertical="center"/>
    </xf>
    <xf numFmtId="0" fontId="3" fillId="2" borderId="0" xfId="1" applyFont="1" applyFill="1" applyAlignment="1">
      <alignment vertical="center"/>
    </xf>
    <xf numFmtId="0" fontId="2" fillId="2" borderId="2" xfId="1" applyFont="1" applyFill="1" applyBorder="1" applyAlignment="1">
      <alignment horizontal="center" vertical="center"/>
    </xf>
    <xf numFmtId="164" fontId="7" fillId="2" borderId="0" xfId="1" applyNumberFormat="1" applyFont="1" applyFill="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wrapText="1"/>
    </xf>
    <xf numFmtId="0" fontId="3" fillId="2" borderId="0" xfId="1" applyFont="1" applyFill="1" applyAlignment="1">
      <alignment horizontal="center" vertical="center"/>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8" fillId="2" borderId="1"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2" fillId="2" borderId="1" xfId="1" applyFont="1" applyFill="1" applyBorder="1" applyAlignment="1">
      <alignment horizontal="center" vertical="center" wrapText="1"/>
    </xf>
    <xf numFmtId="1" fontId="2" fillId="2" borderId="9" xfId="1" applyNumberFormat="1" applyFont="1" applyFill="1" applyBorder="1" applyAlignment="1">
      <alignment horizontal="center" vertical="center" shrinkToFit="1"/>
    </xf>
    <xf numFmtId="1" fontId="2" fillId="2" borderId="10" xfId="1" applyNumberFormat="1" applyFont="1" applyFill="1" applyBorder="1" applyAlignment="1">
      <alignment horizontal="center" vertical="center" shrinkToFit="1"/>
    </xf>
    <xf numFmtId="0" fontId="5" fillId="2" borderId="1" xfId="1" applyFont="1" applyFill="1" applyBorder="1" applyAlignment="1">
      <alignment horizontal="left" vertical="top"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7" fillId="2" borderId="9" xfId="1" applyFont="1" applyFill="1" applyBorder="1" applyAlignment="1">
      <alignment horizontal="right" vertical="center" wrapText="1"/>
    </xf>
    <xf numFmtId="0" fontId="7" fillId="2" borderId="11" xfId="1" applyFont="1" applyFill="1" applyBorder="1" applyAlignment="1">
      <alignment horizontal="right" vertical="center" wrapText="1"/>
    </xf>
    <xf numFmtId="0" fontId="7" fillId="2" borderId="10" xfId="1" applyFont="1" applyFill="1" applyBorder="1" applyAlignment="1">
      <alignment horizontal="right" vertical="center" wrapText="1"/>
    </xf>
    <xf numFmtId="0" fontId="2" fillId="2" borderId="9" xfId="1" applyFont="1" applyFill="1" applyBorder="1" applyAlignment="1">
      <alignment horizontal="right" vertical="center"/>
    </xf>
    <xf numFmtId="0" fontId="2" fillId="2" borderId="11" xfId="1" applyFont="1" applyFill="1" applyBorder="1" applyAlignment="1">
      <alignment horizontal="right" vertical="center"/>
    </xf>
    <xf numFmtId="0" fontId="2" fillId="2" borderId="10" xfId="1" applyFont="1" applyFill="1" applyBorder="1" applyAlignment="1">
      <alignment horizontal="right" vertical="center"/>
    </xf>
  </cellXfs>
  <cellStyles count="3">
    <cellStyle name="Comma 2" xfId="2" xr:uid="{9B0DCF9B-685C-497A-AD68-B9BD9CD9A236}"/>
    <cellStyle name="Normal" xfId="0" builtinId="0"/>
    <cellStyle name="Normal 2" xfId="1" xr:uid="{421E2A1D-B124-4A7D-9AEA-E0E3292E44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FF486-BC90-47D2-8258-536FF217451E}">
  <dimension ref="A1:I30"/>
  <sheetViews>
    <sheetView tabSelected="1" view="pageBreakPreview" zoomScale="85" zoomScaleNormal="90" zoomScaleSheetLayoutView="85" workbookViewId="0">
      <selection activeCell="A26" sqref="A26"/>
    </sheetView>
  </sheetViews>
  <sheetFormatPr defaultColWidth="9.453125" defaultRowHeight="14" x14ac:dyDescent="0.35"/>
  <cols>
    <col min="1" max="1" width="5.81640625" style="6" customWidth="1"/>
    <col min="2" max="2" width="23.1796875" style="6" customWidth="1"/>
    <col min="3" max="3" width="37.1796875" style="7" customWidth="1"/>
    <col min="4" max="4" width="8" style="6" customWidth="1"/>
    <col min="5" max="5" width="9.81640625" style="6" customWidth="1"/>
    <col min="6" max="6" width="17.1796875" style="6" customWidth="1"/>
    <col min="7" max="7" width="11.54296875" style="6" customWidth="1"/>
    <col min="8" max="8" width="13.453125" style="6" customWidth="1"/>
    <col min="9" max="9" width="14.1796875" style="6" customWidth="1"/>
    <col min="10" max="16384" width="9.453125" style="7"/>
  </cols>
  <sheetData>
    <row r="1" spans="1:9" x14ac:dyDescent="0.35">
      <c r="A1" s="24"/>
      <c r="B1" s="24"/>
      <c r="C1" s="24"/>
      <c r="D1" s="24"/>
      <c r="E1" s="24"/>
      <c r="F1" s="24"/>
      <c r="G1" s="24"/>
      <c r="H1" s="24"/>
      <c r="I1" s="24"/>
    </row>
    <row r="3" spans="1:9" x14ac:dyDescent="0.35">
      <c r="A3" s="25" t="s">
        <v>1</v>
      </c>
      <c r="B3" s="25"/>
      <c r="C3" s="25"/>
      <c r="D3" s="25"/>
      <c r="E3" s="25"/>
      <c r="F3" s="25"/>
      <c r="G3" s="25"/>
      <c r="H3" s="25"/>
      <c r="I3" s="25"/>
    </row>
    <row r="4" spans="1:9" x14ac:dyDescent="0.35">
      <c r="A4" s="26" t="s">
        <v>2</v>
      </c>
      <c r="B4" s="26"/>
      <c r="C4" s="25"/>
      <c r="D4" s="25"/>
      <c r="E4" s="25"/>
      <c r="F4" s="25"/>
      <c r="G4" s="25"/>
      <c r="H4" s="25"/>
      <c r="I4" s="25"/>
    </row>
    <row r="5" spans="1:9" x14ac:dyDescent="0.35">
      <c r="A5" s="27" t="s">
        <v>31</v>
      </c>
      <c r="B5" s="27"/>
      <c r="C5" s="27"/>
      <c r="D5" s="27"/>
      <c r="E5" s="27"/>
      <c r="F5" s="27"/>
      <c r="G5" s="27"/>
      <c r="H5" s="27"/>
      <c r="I5" s="27"/>
    </row>
    <row r="6" spans="1:9" x14ac:dyDescent="0.35">
      <c r="A6" s="25"/>
      <c r="B6" s="25"/>
      <c r="C6" s="25"/>
      <c r="D6" s="25"/>
      <c r="E6" s="25"/>
      <c r="F6" s="25"/>
      <c r="G6" s="25"/>
      <c r="H6" s="25"/>
      <c r="I6" s="25"/>
    </row>
    <row r="7" spans="1:9" x14ac:dyDescent="0.35">
      <c r="A7" s="23" t="s">
        <v>52</v>
      </c>
      <c r="B7" s="23"/>
      <c r="C7" s="23"/>
      <c r="D7" s="23"/>
      <c r="E7" s="23"/>
      <c r="F7" s="23"/>
      <c r="G7" s="23"/>
      <c r="H7" s="23"/>
      <c r="I7" s="23"/>
    </row>
    <row r="8" spans="1:9" ht="3" customHeight="1" x14ac:dyDescent="0.35">
      <c r="A8" s="28"/>
      <c r="B8" s="23"/>
      <c r="C8" s="23"/>
      <c r="D8" s="23"/>
      <c r="E8" s="23"/>
      <c r="F8" s="23"/>
      <c r="G8" s="23"/>
      <c r="H8" s="23"/>
      <c r="I8" s="29"/>
    </row>
    <row r="9" spans="1:9" s="8" customFormat="1" ht="12.75" customHeight="1" x14ac:dyDescent="0.35">
      <c r="A9" s="30" t="s">
        <v>43</v>
      </c>
      <c r="B9" s="31" t="s">
        <v>3</v>
      </c>
      <c r="C9" s="32"/>
      <c r="D9" s="35" t="s">
        <v>4</v>
      </c>
      <c r="E9" s="35" t="s">
        <v>5</v>
      </c>
      <c r="F9" s="38" t="s">
        <v>56</v>
      </c>
      <c r="G9" s="37" t="s">
        <v>6</v>
      </c>
      <c r="H9" s="37" t="s">
        <v>7</v>
      </c>
      <c r="I9" s="37" t="s">
        <v>0</v>
      </c>
    </row>
    <row r="10" spans="1:9" s="8" customFormat="1" ht="41.5" customHeight="1" x14ac:dyDescent="0.35">
      <c r="A10" s="30"/>
      <c r="B10" s="33"/>
      <c r="C10" s="34"/>
      <c r="D10" s="36"/>
      <c r="E10" s="36"/>
      <c r="F10" s="39"/>
      <c r="G10" s="37"/>
      <c r="H10" s="37"/>
      <c r="I10" s="37"/>
    </row>
    <row r="11" spans="1:9" ht="3" customHeight="1" x14ac:dyDescent="0.35">
      <c r="A11" s="42"/>
      <c r="B11" s="42"/>
      <c r="C11" s="42"/>
      <c r="D11" s="42"/>
      <c r="E11" s="42"/>
      <c r="F11" s="42"/>
      <c r="G11" s="42"/>
      <c r="H11" s="42"/>
      <c r="I11" s="42"/>
    </row>
    <row r="12" spans="1:9" x14ac:dyDescent="0.35">
      <c r="A12" s="9"/>
      <c r="B12" s="43"/>
      <c r="C12" s="44"/>
      <c r="D12" s="9"/>
      <c r="E12" s="9"/>
      <c r="F12" s="9"/>
      <c r="G12" s="9"/>
      <c r="H12" s="9"/>
      <c r="I12" s="9"/>
    </row>
    <row r="13" spans="1:9" ht="93" customHeight="1" x14ac:dyDescent="0.35">
      <c r="A13" s="1">
        <v>1</v>
      </c>
      <c r="B13" s="45" t="s">
        <v>8</v>
      </c>
      <c r="C13" s="45"/>
      <c r="D13" s="2" t="s">
        <v>9</v>
      </c>
      <c r="E13" s="3">
        <v>350</v>
      </c>
      <c r="F13" s="3"/>
      <c r="G13" s="11"/>
      <c r="H13" s="3">
        <f>E13*G13</f>
        <v>0</v>
      </c>
      <c r="I13" s="2"/>
    </row>
    <row r="14" spans="1:9" ht="75" customHeight="1" x14ac:dyDescent="0.35">
      <c r="A14" s="1">
        <v>2</v>
      </c>
      <c r="B14" s="40" t="s">
        <v>10</v>
      </c>
      <c r="C14" s="41"/>
      <c r="D14" s="2" t="s">
        <v>9</v>
      </c>
      <c r="E14" s="3">
        <v>6</v>
      </c>
      <c r="F14" s="3"/>
      <c r="G14" s="3"/>
      <c r="H14" s="3">
        <f t="shared" ref="H14:H29" si="0">E14*G14</f>
        <v>0</v>
      </c>
      <c r="I14" s="10"/>
    </row>
    <row r="15" spans="1:9" ht="142" customHeight="1" x14ac:dyDescent="0.35">
      <c r="A15" s="1">
        <v>3</v>
      </c>
      <c r="B15" s="46" t="s">
        <v>11</v>
      </c>
      <c r="C15" s="47"/>
      <c r="D15" s="4" t="s">
        <v>9</v>
      </c>
      <c r="E15" s="5">
        <v>440</v>
      </c>
      <c r="F15" s="5"/>
      <c r="G15" s="5"/>
      <c r="H15" s="3">
        <f t="shared" si="0"/>
        <v>0</v>
      </c>
      <c r="I15" s="10"/>
    </row>
    <row r="16" spans="1:9" ht="112.5" customHeight="1" x14ac:dyDescent="0.35">
      <c r="A16" s="1">
        <v>4</v>
      </c>
      <c r="B16" s="40" t="s">
        <v>12</v>
      </c>
      <c r="C16" s="41"/>
      <c r="D16" s="4" t="s">
        <v>9</v>
      </c>
      <c r="E16" s="5">
        <v>30</v>
      </c>
      <c r="F16" s="5"/>
      <c r="G16" s="5"/>
      <c r="H16" s="3">
        <f t="shared" si="0"/>
        <v>0</v>
      </c>
      <c r="I16" s="10"/>
    </row>
    <row r="17" spans="1:9" ht="98.5" customHeight="1" x14ac:dyDescent="0.35">
      <c r="A17" s="1">
        <v>5</v>
      </c>
      <c r="B17" s="40" t="s">
        <v>13</v>
      </c>
      <c r="C17" s="41"/>
      <c r="D17" s="4" t="s">
        <v>14</v>
      </c>
      <c r="E17" s="5">
        <v>100</v>
      </c>
      <c r="F17" s="5"/>
      <c r="G17" s="5"/>
      <c r="H17" s="3">
        <f t="shared" si="0"/>
        <v>0</v>
      </c>
      <c r="I17" s="10"/>
    </row>
    <row r="18" spans="1:9" ht="113" customHeight="1" x14ac:dyDescent="0.35">
      <c r="A18" s="1">
        <v>6</v>
      </c>
      <c r="B18" s="46" t="s">
        <v>15</v>
      </c>
      <c r="C18" s="47"/>
      <c r="D18" s="4" t="s">
        <v>14</v>
      </c>
      <c r="E18" s="5">
        <v>10</v>
      </c>
      <c r="F18" s="5"/>
      <c r="G18" s="5"/>
      <c r="H18" s="3">
        <f t="shared" si="0"/>
        <v>0</v>
      </c>
      <c r="I18" s="10"/>
    </row>
    <row r="19" spans="1:9" ht="207" customHeight="1" x14ac:dyDescent="0.35">
      <c r="A19" s="1">
        <v>7</v>
      </c>
      <c r="B19" s="46" t="s">
        <v>16</v>
      </c>
      <c r="C19" s="47"/>
      <c r="D19" s="4" t="s">
        <v>9</v>
      </c>
      <c r="E19" s="5">
        <v>21</v>
      </c>
      <c r="F19" s="5"/>
      <c r="G19" s="5"/>
      <c r="H19" s="3">
        <f t="shared" si="0"/>
        <v>0</v>
      </c>
      <c r="I19" s="10"/>
    </row>
    <row r="20" spans="1:9" ht="130" customHeight="1" x14ac:dyDescent="0.35">
      <c r="A20" s="1">
        <v>8</v>
      </c>
      <c r="B20" s="40" t="s">
        <v>17</v>
      </c>
      <c r="C20" s="41"/>
      <c r="D20" s="4" t="s">
        <v>9</v>
      </c>
      <c r="E20" s="5">
        <v>250</v>
      </c>
      <c r="F20" s="5"/>
      <c r="G20" s="5"/>
      <c r="H20" s="3">
        <f t="shared" si="0"/>
        <v>0</v>
      </c>
      <c r="I20" s="10"/>
    </row>
    <row r="21" spans="1:9" ht="188" customHeight="1" x14ac:dyDescent="0.35">
      <c r="A21" s="1">
        <v>9</v>
      </c>
      <c r="B21" s="40" t="s">
        <v>18</v>
      </c>
      <c r="C21" s="41"/>
      <c r="D21" s="4" t="s">
        <v>9</v>
      </c>
      <c r="E21" s="5">
        <v>100</v>
      </c>
      <c r="F21" s="5"/>
      <c r="G21" s="5"/>
      <c r="H21" s="3">
        <f t="shared" si="0"/>
        <v>0</v>
      </c>
      <c r="I21" s="10"/>
    </row>
    <row r="22" spans="1:9" ht="192" customHeight="1" x14ac:dyDescent="0.35">
      <c r="A22" s="1">
        <v>10</v>
      </c>
      <c r="B22" s="40" t="s">
        <v>19</v>
      </c>
      <c r="C22" s="41"/>
      <c r="D22" s="4" t="s">
        <v>9</v>
      </c>
      <c r="E22" s="5">
        <v>100</v>
      </c>
      <c r="F22" s="5"/>
      <c r="G22" s="5"/>
      <c r="H22" s="3">
        <f t="shared" si="0"/>
        <v>0</v>
      </c>
      <c r="I22" s="10"/>
    </row>
    <row r="23" spans="1:9" ht="95" customHeight="1" x14ac:dyDescent="0.35">
      <c r="A23" s="1">
        <v>11</v>
      </c>
      <c r="B23" s="40" t="s">
        <v>20</v>
      </c>
      <c r="C23" s="41"/>
      <c r="D23" s="4" t="s">
        <v>21</v>
      </c>
      <c r="E23" s="5">
        <v>4</v>
      </c>
      <c r="F23" s="5"/>
      <c r="G23" s="5"/>
      <c r="H23" s="3">
        <f t="shared" si="0"/>
        <v>0</v>
      </c>
      <c r="I23" s="10"/>
    </row>
    <row r="24" spans="1:9" ht="121" customHeight="1" x14ac:dyDescent="0.35">
      <c r="A24" s="1">
        <v>12</v>
      </c>
      <c r="B24" s="40" t="s">
        <v>22</v>
      </c>
      <c r="C24" s="41"/>
      <c r="D24" s="4" t="s">
        <v>21</v>
      </c>
      <c r="E24" s="5">
        <v>4</v>
      </c>
      <c r="F24" s="5"/>
      <c r="G24" s="5"/>
      <c r="H24" s="3">
        <f t="shared" si="0"/>
        <v>0</v>
      </c>
      <c r="I24" s="10"/>
    </row>
    <row r="25" spans="1:9" ht="96" customHeight="1" x14ac:dyDescent="0.35">
      <c r="A25" s="1">
        <v>13</v>
      </c>
      <c r="B25" s="40" t="s">
        <v>23</v>
      </c>
      <c r="C25" s="41"/>
      <c r="D25" s="4" t="s">
        <v>24</v>
      </c>
      <c r="E25" s="5">
        <v>8</v>
      </c>
      <c r="F25" s="5"/>
      <c r="G25" s="5"/>
      <c r="H25" s="3">
        <f t="shared" si="0"/>
        <v>0</v>
      </c>
      <c r="I25" s="10"/>
    </row>
    <row r="26" spans="1:9" ht="113" customHeight="1" x14ac:dyDescent="0.35">
      <c r="A26" s="1">
        <v>14</v>
      </c>
      <c r="B26" s="40" t="s">
        <v>25</v>
      </c>
      <c r="C26" s="41"/>
      <c r="D26" s="4" t="s">
        <v>24</v>
      </c>
      <c r="E26" s="5">
        <v>6</v>
      </c>
      <c r="F26" s="5"/>
      <c r="G26" s="5"/>
      <c r="H26" s="3">
        <f t="shared" si="0"/>
        <v>0</v>
      </c>
      <c r="I26" s="10"/>
    </row>
    <row r="27" spans="1:9" ht="85.5" customHeight="1" x14ac:dyDescent="0.35">
      <c r="A27" s="1">
        <v>15</v>
      </c>
      <c r="B27" s="40" t="s">
        <v>26</v>
      </c>
      <c r="C27" s="41"/>
      <c r="D27" s="4" t="s">
        <v>24</v>
      </c>
      <c r="E27" s="5">
        <v>5</v>
      </c>
      <c r="F27" s="5"/>
      <c r="G27" s="5"/>
      <c r="H27" s="3">
        <f t="shared" si="0"/>
        <v>0</v>
      </c>
      <c r="I27" s="10"/>
    </row>
    <row r="28" spans="1:9" ht="215" customHeight="1" x14ac:dyDescent="0.35">
      <c r="A28" s="1">
        <v>16</v>
      </c>
      <c r="B28" s="40" t="s">
        <v>27</v>
      </c>
      <c r="C28" s="41"/>
      <c r="D28" s="4" t="s">
        <v>28</v>
      </c>
      <c r="E28" s="5">
        <v>1</v>
      </c>
      <c r="F28" s="5"/>
      <c r="G28" s="5"/>
      <c r="H28" s="3">
        <f t="shared" si="0"/>
        <v>0</v>
      </c>
      <c r="I28" s="12"/>
    </row>
    <row r="29" spans="1:9" ht="108" customHeight="1" x14ac:dyDescent="0.35">
      <c r="A29" s="1">
        <v>17</v>
      </c>
      <c r="B29" s="40" t="s">
        <v>29</v>
      </c>
      <c r="C29" s="41"/>
      <c r="D29" s="4" t="s">
        <v>28</v>
      </c>
      <c r="E29" s="5">
        <v>1</v>
      </c>
      <c r="F29" s="5"/>
      <c r="G29" s="5"/>
      <c r="H29" s="3">
        <f t="shared" si="0"/>
        <v>0</v>
      </c>
      <c r="I29" s="12"/>
    </row>
    <row r="30" spans="1:9" ht="18" customHeight="1" x14ac:dyDescent="0.35">
      <c r="A30" s="48" t="s">
        <v>30</v>
      </c>
      <c r="B30" s="49"/>
      <c r="C30" s="49"/>
      <c r="D30" s="49"/>
      <c r="E30" s="49"/>
      <c r="F30" s="49"/>
      <c r="G30" s="50"/>
      <c r="H30" s="13">
        <f>SUM(H13:H29)</f>
        <v>0</v>
      </c>
      <c r="I30" s="13"/>
    </row>
  </sheetData>
  <mergeCells count="35">
    <mergeCell ref="B29:C29"/>
    <mergeCell ref="A30:G30"/>
    <mergeCell ref="B23:C23"/>
    <mergeCell ref="B24:C24"/>
    <mergeCell ref="B25:C25"/>
    <mergeCell ref="B26:C26"/>
    <mergeCell ref="B27:C27"/>
    <mergeCell ref="B28:C28"/>
    <mergeCell ref="B22:C22"/>
    <mergeCell ref="A11:I11"/>
    <mergeCell ref="B12:C12"/>
    <mergeCell ref="B13:C13"/>
    <mergeCell ref="B14:C14"/>
    <mergeCell ref="B15:C15"/>
    <mergeCell ref="B16:C16"/>
    <mergeCell ref="B17:C17"/>
    <mergeCell ref="B18:C18"/>
    <mergeCell ref="B19:C19"/>
    <mergeCell ref="B20:C20"/>
    <mergeCell ref="B21:C21"/>
    <mergeCell ref="A8:I8"/>
    <mergeCell ref="A9:A10"/>
    <mergeCell ref="B9:C10"/>
    <mergeCell ref="D9:D10"/>
    <mergeCell ref="E9:E10"/>
    <mergeCell ref="G9:G10"/>
    <mergeCell ref="H9:H10"/>
    <mergeCell ref="I9:I10"/>
    <mergeCell ref="F9:F10"/>
    <mergeCell ref="A7:I7"/>
    <mergeCell ref="A1:I1"/>
    <mergeCell ref="A3:I3"/>
    <mergeCell ref="A4:I4"/>
    <mergeCell ref="A5:I5"/>
    <mergeCell ref="A6:I6"/>
  </mergeCells>
  <pageMargins left="0.7" right="0.7" top="0.75" bottom="0.75" header="0.3" footer="0.3"/>
  <pageSetup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1F761-DC49-454D-9066-774CBB8A99F3}">
  <dimension ref="A1:I30"/>
  <sheetViews>
    <sheetView view="pageBreakPreview" zoomScale="60" zoomScaleNormal="90" workbookViewId="0">
      <selection activeCell="J10" sqref="A10:XFD10"/>
    </sheetView>
  </sheetViews>
  <sheetFormatPr defaultColWidth="9.453125" defaultRowHeight="14" x14ac:dyDescent="0.35"/>
  <cols>
    <col min="1" max="1" width="5" style="6" customWidth="1"/>
    <col min="2" max="2" width="23.1796875" style="6" customWidth="1"/>
    <col min="3" max="3" width="37.1796875" style="7" customWidth="1"/>
    <col min="4" max="4" width="8" style="6" customWidth="1"/>
    <col min="5" max="5" width="10.1796875" style="6" bestFit="1" customWidth="1"/>
    <col min="6" max="6" width="10.1796875" style="6" customWidth="1"/>
    <col min="7" max="7" width="12.08984375" style="6" bestFit="1" customWidth="1"/>
    <col min="8" max="8" width="13.453125" style="6" customWidth="1"/>
    <col min="9" max="9" width="13" style="6" customWidth="1"/>
    <col min="10" max="16384" width="9.453125" style="7"/>
  </cols>
  <sheetData>
    <row r="1" spans="1:9" x14ac:dyDescent="0.35">
      <c r="A1" s="24"/>
      <c r="B1" s="24"/>
      <c r="C1" s="24"/>
      <c r="D1" s="24"/>
      <c r="E1" s="24"/>
      <c r="F1" s="24"/>
      <c r="G1" s="24"/>
      <c r="H1" s="24"/>
      <c r="I1" s="24"/>
    </row>
    <row r="3" spans="1:9" x14ac:dyDescent="0.35">
      <c r="A3" s="25" t="s">
        <v>1</v>
      </c>
      <c r="B3" s="25"/>
      <c r="C3" s="25"/>
      <c r="D3" s="25"/>
      <c r="E3" s="25"/>
      <c r="F3" s="25"/>
      <c r="G3" s="25"/>
      <c r="H3" s="25"/>
      <c r="I3" s="25"/>
    </row>
    <row r="4" spans="1:9" x14ac:dyDescent="0.35">
      <c r="A4" s="26" t="s">
        <v>2</v>
      </c>
      <c r="B4" s="26"/>
      <c r="C4" s="25"/>
      <c r="D4" s="25"/>
      <c r="E4" s="25"/>
      <c r="F4" s="25"/>
      <c r="G4" s="25"/>
      <c r="H4" s="25"/>
      <c r="I4" s="25"/>
    </row>
    <row r="5" spans="1:9" x14ac:dyDescent="0.35">
      <c r="A5" s="27" t="s">
        <v>32</v>
      </c>
      <c r="B5" s="27"/>
      <c r="C5" s="27"/>
      <c r="D5" s="27"/>
      <c r="E5" s="27"/>
      <c r="F5" s="27"/>
      <c r="G5" s="27"/>
      <c r="H5" s="27"/>
      <c r="I5" s="27"/>
    </row>
    <row r="6" spans="1:9" x14ac:dyDescent="0.35">
      <c r="A6" s="25"/>
      <c r="B6" s="25"/>
      <c r="C6" s="25"/>
      <c r="D6" s="25"/>
      <c r="E6" s="25"/>
      <c r="F6" s="25"/>
      <c r="G6" s="25"/>
      <c r="H6" s="25"/>
      <c r="I6" s="25"/>
    </row>
    <row r="7" spans="1:9" x14ac:dyDescent="0.35">
      <c r="A7" s="23" t="s">
        <v>53</v>
      </c>
      <c r="B7" s="23"/>
      <c r="C7" s="23"/>
      <c r="D7" s="23"/>
      <c r="E7" s="23"/>
      <c r="F7" s="23"/>
      <c r="G7" s="23"/>
      <c r="H7" s="23"/>
      <c r="I7" s="23"/>
    </row>
    <row r="8" spans="1:9" ht="3" customHeight="1" x14ac:dyDescent="0.35">
      <c r="A8" s="28"/>
      <c r="B8" s="23"/>
      <c r="C8" s="23"/>
      <c r="D8" s="23"/>
      <c r="E8" s="23"/>
      <c r="F8" s="23"/>
      <c r="G8" s="23"/>
      <c r="H8" s="23"/>
      <c r="I8" s="29"/>
    </row>
    <row r="9" spans="1:9" s="8" customFormat="1" ht="12.75" customHeight="1" x14ac:dyDescent="0.35">
      <c r="A9" s="30" t="s">
        <v>43</v>
      </c>
      <c r="B9" s="37" t="s">
        <v>33</v>
      </c>
      <c r="C9" s="37" t="s">
        <v>34</v>
      </c>
      <c r="D9" s="35" t="s">
        <v>4</v>
      </c>
      <c r="E9" s="35" t="s">
        <v>5</v>
      </c>
      <c r="F9" s="38" t="s">
        <v>56</v>
      </c>
      <c r="G9" s="37" t="s">
        <v>6</v>
      </c>
      <c r="H9" s="37" t="s">
        <v>7</v>
      </c>
      <c r="I9" s="37" t="s">
        <v>0</v>
      </c>
    </row>
    <row r="10" spans="1:9" s="8" customFormat="1" ht="46.5" customHeight="1" x14ac:dyDescent="0.35">
      <c r="A10" s="30"/>
      <c r="B10" s="30"/>
      <c r="C10" s="37"/>
      <c r="D10" s="36"/>
      <c r="E10" s="36"/>
      <c r="F10" s="39"/>
      <c r="G10" s="37"/>
      <c r="H10" s="37"/>
      <c r="I10" s="37"/>
    </row>
    <row r="11" spans="1:9" ht="3" customHeight="1" x14ac:dyDescent="0.35">
      <c r="A11" s="42"/>
      <c r="B11" s="42"/>
      <c r="C11" s="42"/>
      <c r="D11" s="42"/>
      <c r="E11" s="42"/>
      <c r="F11" s="42"/>
      <c r="G11" s="42"/>
      <c r="H11" s="42"/>
      <c r="I11" s="42"/>
    </row>
    <row r="12" spans="1:9" x14ac:dyDescent="0.35">
      <c r="A12" s="9"/>
      <c r="B12" s="9"/>
      <c r="C12" s="9"/>
      <c r="D12" s="9"/>
      <c r="E12" s="9"/>
      <c r="F12" s="9"/>
      <c r="G12" s="9"/>
      <c r="H12" s="9"/>
      <c r="I12" s="9"/>
    </row>
    <row r="13" spans="1:9" ht="89.5" customHeight="1" x14ac:dyDescent="0.35">
      <c r="A13" s="1">
        <v>1</v>
      </c>
      <c r="B13" s="45" t="s">
        <v>8</v>
      </c>
      <c r="C13" s="45"/>
      <c r="D13" s="2" t="s">
        <v>9</v>
      </c>
      <c r="E13" s="3">
        <f>(45+40)*2*8</f>
        <v>1360</v>
      </c>
      <c r="F13" s="3"/>
      <c r="G13" s="11"/>
      <c r="H13" s="3">
        <f>E13*G13</f>
        <v>0</v>
      </c>
      <c r="I13" s="2"/>
    </row>
    <row r="14" spans="1:9" ht="131.5" customHeight="1" x14ac:dyDescent="0.35">
      <c r="A14" s="1">
        <v>2</v>
      </c>
      <c r="B14" s="40" t="s">
        <v>35</v>
      </c>
      <c r="C14" s="41"/>
      <c r="D14" s="2" t="s">
        <v>36</v>
      </c>
      <c r="E14" s="3">
        <v>15</v>
      </c>
      <c r="F14" s="3"/>
      <c r="G14" s="3"/>
      <c r="H14" s="3">
        <f t="shared" ref="H14:H28" si="0">E14*G14</f>
        <v>0</v>
      </c>
      <c r="I14" s="10"/>
    </row>
    <row r="15" spans="1:9" ht="145" customHeight="1" x14ac:dyDescent="0.35">
      <c r="A15" s="1">
        <v>3</v>
      </c>
      <c r="B15" s="46" t="s">
        <v>37</v>
      </c>
      <c r="C15" s="47"/>
      <c r="D15" s="4" t="s">
        <v>9</v>
      </c>
      <c r="E15" s="5">
        <f>8*19</f>
        <v>152</v>
      </c>
      <c r="F15" s="5"/>
      <c r="G15" s="5"/>
      <c r="H15" s="3">
        <f t="shared" si="0"/>
        <v>0</v>
      </c>
      <c r="I15" s="10"/>
    </row>
    <row r="16" spans="1:9" ht="117" customHeight="1" x14ac:dyDescent="0.35">
      <c r="A16" s="1">
        <v>4</v>
      </c>
      <c r="B16" s="40" t="s">
        <v>12</v>
      </c>
      <c r="C16" s="41"/>
      <c r="D16" s="4" t="s">
        <v>9</v>
      </c>
      <c r="E16" s="5">
        <f>18*8*1</f>
        <v>144</v>
      </c>
      <c r="F16" s="5"/>
      <c r="G16" s="5"/>
      <c r="H16" s="3">
        <f t="shared" si="0"/>
        <v>0</v>
      </c>
      <c r="I16" s="10"/>
    </row>
    <row r="17" spans="1:9" ht="102.5" customHeight="1" x14ac:dyDescent="0.35">
      <c r="A17" s="1">
        <v>5</v>
      </c>
      <c r="B17" s="40" t="s">
        <v>38</v>
      </c>
      <c r="C17" s="41"/>
      <c r="D17" s="4" t="s">
        <v>14</v>
      </c>
      <c r="E17" s="5">
        <v>200</v>
      </c>
      <c r="F17" s="5"/>
      <c r="G17" s="5"/>
      <c r="H17" s="3">
        <f t="shared" si="0"/>
        <v>0</v>
      </c>
      <c r="I17" s="10"/>
    </row>
    <row r="18" spans="1:9" ht="106" customHeight="1" x14ac:dyDescent="0.35">
      <c r="A18" s="1">
        <v>6</v>
      </c>
      <c r="B18" s="40" t="s">
        <v>13</v>
      </c>
      <c r="C18" s="41"/>
      <c r="D18" s="4" t="s">
        <v>14</v>
      </c>
      <c r="E18" s="5">
        <v>50</v>
      </c>
      <c r="F18" s="5"/>
      <c r="G18" s="5"/>
      <c r="H18" s="3">
        <f t="shared" si="0"/>
        <v>0</v>
      </c>
      <c r="I18" s="10"/>
    </row>
    <row r="19" spans="1:9" ht="113" customHeight="1" x14ac:dyDescent="0.35">
      <c r="A19" s="1">
        <v>7</v>
      </c>
      <c r="B19" s="46" t="s">
        <v>15</v>
      </c>
      <c r="C19" s="47"/>
      <c r="D19" s="4" t="s">
        <v>14</v>
      </c>
      <c r="E19" s="5">
        <v>10</v>
      </c>
      <c r="F19" s="5"/>
      <c r="G19" s="5"/>
      <c r="H19" s="3">
        <f t="shared" si="0"/>
        <v>0</v>
      </c>
      <c r="I19" s="10"/>
    </row>
    <row r="20" spans="1:9" ht="130" customHeight="1" x14ac:dyDescent="0.35">
      <c r="A20" s="1">
        <v>8</v>
      </c>
      <c r="B20" s="40" t="s">
        <v>17</v>
      </c>
      <c r="C20" s="41"/>
      <c r="D20" s="4" t="s">
        <v>9</v>
      </c>
      <c r="E20" s="5">
        <v>150</v>
      </c>
      <c r="F20" s="5"/>
      <c r="G20" s="5"/>
      <c r="H20" s="3">
        <f t="shared" si="0"/>
        <v>0</v>
      </c>
      <c r="I20" s="10"/>
    </row>
    <row r="21" spans="1:9" ht="140.5" customHeight="1" x14ac:dyDescent="0.35">
      <c r="A21" s="1">
        <v>9</v>
      </c>
      <c r="B21" s="40" t="s">
        <v>18</v>
      </c>
      <c r="C21" s="41"/>
      <c r="D21" s="4" t="s">
        <v>9</v>
      </c>
      <c r="E21" s="5">
        <v>1026</v>
      </c>
      <c r="F21" s="5"/>
      <c r="G21" s="5"/>
      <c r="H21" s="3">
        <f t="shared" si="0"/>
        <v>0</v>
      </c>
      <c r="I21" s="10"/>
    </row>
    <row r="22" spans="1:9" ht="170" customHeight="1" x14ac:dyDescent="0.35">
      <c r="A22" s="1">
        <v>10</v>
      </c>
      <c r="B22" s="40" t="s">
        <v>39</v>
      </c>
      <c r="C22" s="41"/>
      <c r="D22" s="4" t="s">
        <v>9</v>
      </c>
      <c r="E22" s="5">
        <v>100</v>
      </c>
      <c r="F22" s="5"/>
      <c r="G22" s="5"/>
      <c r="H22" s="3">
        <f t="shared" si="0"/>
        <v>0</v>
      </c>
      <c r="I22" s="10"/>
    </row>
    <row r="23" spans="1:9" ht="58" customHeight="1" x14ac:dyDescent="0.35">
      <c r="A23" s="1">
        <v>11</v>
      </c>
      <c r="B23" s="40" t="s">
        <v>20</v>
      </c>
      <c r="C23" s="41"/>
      <c r="D23" s="4" t="s">
        <v>21</v>
      </c>
      <c r="E23" s="5">
        <v>2</v>
      </c>
      <c r="F23" s="5"/>
      <c r="G23" s="5"/>
      <c r="H23" s="3">
        <f t="shared" si="0"/>
        <v>0</v>
      </c>
      <c r="I23" s="10"/>
    </row>
    <row r="24" spans="1:9" ht="98.5" customHeight="1" x14ac:dyDescent="0.35">
      <c r="A24" s="1">
        <v>12</v>
      </c>
      <c r="B24" s="40" t="s">
        <v>22</v>
      </c>
      <c r="C24" s="41"/>
      <c r="D24" s="4" t="s">
        <v>21</v>
      </c>
      <c r="E24" s="5">
        <v>1</v>
      </c>
      <c r="F24" s="5"/>
      <c r="G24" s="5"/>
      <c r="H24" s="3">
        <f t="shared" si="0"/>
        <v>0</v>
      </c>
      <c r="I24" s="10"/>
    </row>
    <row r="25" spans="1:9" ht="61.5" customHeight="1" x14ac:dyDescent="0.35">
      <c r="A25" s="1">
        <v>13</v>
      </c>
      <c r="B25" s="40" t="s">
        <v>23</v>
      </c>
      <c r="C25" s="41"/>
      <c r="D25" s="4" t="s">
        <v>24</v>
      </c>
      <c r="E25" s="5">
        <v>4</v>
      </c>
      <c r="F25" s="5"/>
      <c r="G25" s="5"/>
      <c r="H25" s="3">
        <f t="shared" si="0"/>
        <v>0</v>
      </c>
      <c r="I25" s="10"/>
    </row>
    <row r="26" spans="1:9" ht="100.5" customHeight="1" x14ac:dyDescent="0.35">
      <c r="A26" s="1">
        <v>14</v>
      </c>
      <c r="B26" s="40" t="s">
        <v>25</v>
      </c>
      <c r="C26" s="41"/>
      <c r="D26" s="4" t="s">
        <v>24</v>
      </c>
      <c r="E26" s="5">
        <v>2</v>
      </c>
      <c r="F26" s="5"/>
      <c r="G26" s="5"/>
      <c r="H26" s="3">
        <f t="shared" si="0"/>
        <v>0</v>
      </c>
      <c r="I26" s="10"/>
    </row>
    <row r="27" spans="1:9" ht="59" customHeight="1" x14ac:dyDescent="0.35">
      <c r="A27" s="1">
        <v>15</v>
      </c>
      <c r="B27" s="40" t="s">
        <v>26</v>
      </c>
      <c r="C27" s="41"/>
      <c r="D27" s="4" t="s">
        <v>24</v>
      </c>
      <c r="E27" s="5">
        <v>5</v>
      </c>
      <c r="F27" s="5"/>
      <c r="G27" s="5"/>
      <c r="H27" s="3">
        <f t="shared" si="0"/>
        <v>0</v>
      </c>
      <c r="I27" s="10"/>
    </row>
    <row r="28" spans="1:9" ht="91.75" customHeight="1" x14ac:dyDescent="0.35">
      <c r="A28" s="1">
        <v>16</v>
      </c>
      <c r="B28" s="40" t="s">
        <v>29</v>
      </c>
      <c r="C28" s="41"/>
      <c r="D28" s="4" t="s">
        <v>28</v>
      </c>
      <c r="E28" s="5">
        <v>1</v>
      </c>
      <c r="F28" s="5"/>
      <c r="G28" s="5"/>
      <c r="H28" s="3">
        <f t="shared" si="0"/>
        <v>0</v>
      </c>
      <c r="I28" s="12"/>
    </row>
    <row r="29" spans="1:9" ht="18" customHeight="1" x14ac:dyDescent="0.35">
      <c r="A29" s="48" t="s">
        <v>30</v>
      </c>
      <c r="B29" s="49"/>
      <c r="C29" s="49"/>
      <c r="D29" s="49"/>
      <c r="E29" s="49"/>
      <c r="F29" s="49"/>
      <c r="G29" s="50"/>
      <c r="H29" s="13">
        <f>SUM(H13:H28)</f>
        <v>0</v>
      </c>
      <c r="I29" s="13"/>
    </row>
    <row r="30" spans="1:9" ht="18" customHeight="1" x14ac:dyDescent="0.35">
      <c r="A30" s="14"/>
      <c r="B30" s="14"/>
      <c r="C30" s="14"/>
      <c r="D30" s="14"/>
      <c r="E30" s="14"/>
      <c r="F30" s="14"/>
      <c r="G30" s="14"/>
      <c r="H30" s="15"/>
      <c r="I30" s="15"/>
    </row>
  </sheetData>
  <mergeCells count="34">
    <mergeCell ref="A29:G29"/>
    <mergeCell ref="B18:C18"/>
    <mergeCell ref="B19:C19"/>
    <mergeCell ref="B20:C20"/>
    <mergeCell ref="B21:C21"/>
    <mergeCell ref="B22:C22"/>
    <mergeCell ref="B23:C23"/>
    <mergeCell ref="B24:C24"/>
    <mergeCell ref="B25:C25"/>
    <mergeCell ref="B26:C26"/>
    <mergeCell ref="B27:C27"/>
    <mergeCell ref="B28:C28"/>
    <mergeCell ref="B17:C17"/>
    <mergeCell ref="A8:I8"/>
    <mergeCell ref="A9:A10"/>
    <mergeCell ref="B9:B10"/>
    <mergeCell ref="C9:C10"/>
    <mergeCell ref="D9:D10"/>
    <mergeCell ref="E9:E10"/>
    <mergeCell ref="G9:G10"/>
    <mergeCell ref="H9:H10"/>
    <mergeCell ref="I9:I10"/>
    <mergeCell ref="A11:I11"/>
    <mergeCell ref="B13:C13"/>
    <mergeCell ref="B14:C14"/>
    <mergeCell ref="B15:C15"/>
    <mergeCell ref="B16:C16"/>
    <mergeCell ref="F9:F10"/>
    <mergeCell ref="A7:I7"/>
    <mergeCell ref="A1:I1"/>
    <mergeCell ref="A3:I3"/>
    <mergeCell ref="A4:I4"/>
    <mergeCell ref="A5:I5"/>
    <mergeCell ref="A6:I6"/>
  </mergeCells>
  <pageMargins left="0.7" right="0.7" top="0.75" bottom="0.75" header="0.3" footer="0.3"/>
  <pageSetup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B1D8C-6C1B-4C04-B9C7-68791BAD72B9}">
  <dimension ref="A1:I31"/>
  <sheetViews>
    <sheetView view="pageBreakPreview" zoomScaleNormal="90" zoomScaleSheetLayoutView="100" workbookViewId="0">
      <selection activeCell="F9" sqref="F9:F10"/>
    </sheetView>
  </sheetViews>
  <sheetFormatPr defaultColWidth="9.453125" defaultRowHeight="14" x14ac:dyDescent="0.35"/>
  <cols>
    <col min="1" max="1" width="5.81640625" style="6" customWidth="1"/>
    <col min="2" max="2" width="23.1796875" style="6" customWidth="1"/>
    <col min="3" max="3" width="37.1796875" style="7" customWidth="1"/>
    <col min="4" max="4" width="8" style="6" customWidth="1"/>
    <col min="5" max="6" width="9.81640625" style="6" customWidth="1"/>
    <col min="7" max="7" width="11.54296875" style="6" customWidth="1"/>
    <col min="8" max="8" width="13.453125" style="6" customWidth="1"/>
    <col min="9" max="9" width="14.1796875" style="6" customWidth="1"/>
    <col min="10" max="16384" width="9.453125" style="7"/>
  </cols>
  <sheetData>
    <row r="1" spans="1:9" x14ac:dyDescent="0.35">
      <c r="A1" s="24"/>
      <c r="B1" s="24"/>
      <c r="C1" s="24"/>
      <c r="D1" s="24"/>
      <c r="E1" s="24"/>
      <c r="F1" s="24"/>
      <c r="G1" s="24"/>
      <c r="H1" s="24"/>
      <c r="I1" s="24"/>
    </row>
    <row r="3" spans="1:9" x14ac:dyDescent="0.35">
      <c r="A3" s="25" t="s">
        <v>1</v>
      </c>
      <c r="B3" s="25"/>
      <c r="C3" s="25"/>
      <c r="D3" s="25"/>
      <c r="E3" s="25"/>
      <c r="F3" s="25"/>
      <c r="G3" s="25"/>
      <c r="H3" s="25"/>
      <c r="I3" s="25"/>
    </row>
    <row r="4" spans="1:9" x14ac:dyDescent="0.35">
      <c r="A4" s="26" t="s">
        <v>2</v>
      </c>
      <c r="B4" s="26"/>
      <c r="C4" s="25"/>
      <c r="D4" s="25"/>
      <c r="E4" s="25"/>
      <c r="F4" s="25"/>
      <c r="G4" s="25"/>
      <c r="H4" s="25"/>
      <c r="I4" s="25"/>
    </row>
    <row r="5" spans="1:9" x14ac:dyDescent="0.35">
      <c r="A5" s="27" t="s">
        <v>40</v>
      </c>
      <c r="B5" s="27"/>
      <c r="C5" s="27"/>
      <c r="D5" s="27"/>
      <c r="E5" s="27"/>
      <c r="F5" s="27"/>
      <c r="G5" s="27"/>
      <c r="H5" s="27"/>
      <c r="I5" s="27"/>
    </row>
    <row r="6" spans="1:9" x14ac:dyDescent="0.35">
      <c r="A6" s="25"/>
      <c r="B6" s="25"/>
      <c r="C6" s="25"/>
      <c r="D6" s="25"/>
      <c r="E6" s="25"/>
      <c r="F6" s="25"/>
      <c r="G6" s="25"/>
      <c r="H6" s="25"/>
      <c r="I6" s="25"/>
    </row>
    <row r="7" spans="1:9" x14ac:dyDescent="0.35">
      <c r="A7" s="23" t="s">
        <v>52</v>
      </c>
      <c r="B7" s="23"/>
      <c r="C7" s="23"/>
      <c r="D7" s="23"/>
      <c r="E7" s="23"/>
      <c r="F7" s="23"/>
      <c r="G7" s="23"/>
      <c r="H7" s="23"/>
      <c r="I7" s="23"/>
    </row>
    <row r="8" spans="1:9" ht="3" customHeight="1" x14ac:dyDescent="0.35">
      <c r="A8" s="28"/>
      <c r="B8" s="23"/>
      <c r="C8" s="23"/>
      <c r="D8" s="23"/>
      <c r="E8" s="23"/>
      <c r="F8" s="23"/>
      <c r="G8" s="23"/>
      <c r="H8" s="23"/>
      <c r="I8" s="29"/>
    </row>
    <row r="9" spans="1:9" s="8" customFormat="1" ht="12.75" customHeight="1" x14ac:dyDescent="0.35">
      <c r="A9" s="30" t="s">
        <v>43</v>
      </c>
      <c r="B9" s="31" t="s">
        <v>3</v>
      </c>
      <c r="C9" s="32"/>
      <c r="D9" s="35" t="s">
        <v>4</v>
      </c>
      <c r="E9" s="35" t="s">
        <v>5</v>
      </c>
      <c r="F9" s="38" t="s">
        <v>56</v>
      </c>
      <c r="G9" s="37" t="s">
        <v>6</v>
      </c>
      <c r="H9" s="37" t="s">
        <v>7</v>
      </c>
      <c r="I9" s="37" t="s">
        <v>0</v>
      </c>
    </row>
    <row r="10" spans="1:9" s="8" customFormat="1" ht="53.5" customHeight="1" x14ac:dyDescent="0.35">
      <c r="A10" s="30"/>
      <c r="B10" s="33"/>
      <c r="C10" s="34"/>
      <c r="D10" s="36"/>
      <c r="E10" s="36"/>
      <c r="F10" s="39"/>
      <c r="G10" s="37"/>
      <c r="H10" s="37"/>
      <c r="I10" s="37"/>
    </row>
    <row r="11" spans="1:9" ht="3" customHeight="1" x14ac:dyDescent="0.35">
      <c r="A11" s="42"/>
      <c r="B11" s="42"/>
      <c r="C11" s="42"/>
      <c r="D11" s="42"/>
      <c r="E11" s="42"/>
      <c r="F11" s="42"/>
      <c r="G11" s="42"/>
      <c r="H11" s="42"/>
      <c r="I11" s="42"/>
    </row>
    <row r="12" spans="1:9" x14ac:dyDescent="0.35">
      <c r="A12" s="9"/>
      <c r="B12" s="43"/>
      <c r="C12" s="44"/>
      <c r="D12" s="9"/>
      <c r="E12" s="9"/>
      <c r="F12" s="9"/>
      <c r="G12" s="9"/>
      <c r="H12" s="9"/>
      <c r="I12" s="9"/>
    </row>
    <row r="13" spans="1:9" ht="93" customHeight="1" x14ac:dyDescent="0.35">
      <c r="A13" s="1">
        <v>1</v>
      </c>
      <c r="B13" s="45" t="s">
        <v>8</v>
      </c>
      <c r="C13" s="45"/>
      <c r="D13" s="2" t="s">
        <v>9</v>
      </c>
      <c r="E13" s="3">
        <v>950</v>
      </c>
      <c r="F13" s="3"/>
      <c r="G13" s="11"/>
      <c r="H13" s="3">
        <f>E13*G13</f>
        <v>0</v>
      </c>
      <c r="I13" s="2"/>
    </row>
    <row r="14" spans="1:9" ht="75" customHeight="1" x14ac:dyDescent="0.35">
      <c r="A14" s="1">
        <v>2</v>
      </c>
      <c r="B14" s="40" t="s">
        <v>10</v>
      </c>
      <c r="C14" s="41"/>
      <c r="D14" s="2" t="s">
        <v>9</v>
      </c>
      <c r="E14" s="3">
        <v>6</v>
      </c>
      <c r="F14" s="3"/>
      <c r="G14" s="3"/>
      <c r="H14" s="3">
        <f t="shared" ref="H14:H29" si="0">E14*G14</f>
        <v>0</v>
      </c>
      <c r="I14" s="10"/>
    </row>
    <row r="15" spans="1:9" ht="142" customHeight="1" x14ac:dyDescent="0.35">
      <c r="A15" s="1">
        <v>3</v>
      </c>
      <c r="B15" s="46" t="s">
        <v>11</v>
      </c>
      <c r="C15" s="47"/>
      <c r="D15" s="4" t="s">
        <v>9</v>
      </c>
      <c r="E15" s="5">
        <v>330</v>
      </c>
      <c r="F15" s="5"/>
      <c r="G15" s="5"/>
      <c r="H15" s="3">
        <f t="shared" si="0"/>
        <v>0</v>
      </c>
      <c r="I15" s="10"/>
    </row>
    <row r="16" spans="1:9" ht="112.5" customHeight="1" x14ac:dyDescent="0.35">
      <c r="A16" s="1">
        <v>4</v>
      </c>
      <c r="B16" s="40" t="s">
        <v>12</v>
      </c>
      <c r="C16" s="41"/>
      <c r="D16" s="4" t="s">
        <v>9</v>
      </c>
      <c r="E16" s="5">
        <v>25</v>
      </c>
      <c r="F16" s="5"/>
      <c r="G16" s="5"/>
      <c r="H16" s="3">
        <f t="shared" si="0"/>
        <v>0</v>
      </c>
      <c r="I16" s="10"/>
    </row>
    <row r="17" spans="1:9" ht="98.5" customHeight="1" x14ac:dyDescent="0.35">
      <c r="A17" s="1">
        <v>5</v>
      </c>
      <c r="B17" s="40" t="s">
        <v>13</v>
      </c>
      <c r="C17" s="41"/>
      <c r="D17" s="4" t="s">
        <v>14</v>
      </c>
      <c r="E17" s="5">
        <v>120</v>
      </c>
      <c r="F17" s="5"/>
      <c r="G17" s="5"/>
      <c r="H17" s="3">
        <f t="shared" si="0"/>
        <v>0</v>
      </c>
      <c r="I17" s="10"/>
    </row>
    <row r="18" spans="1:9" ht="113" customHeight="1" x14ac:dyDescent="0.35">
      <c r="A18" s="1">
        <v>6</v>
      </c>
      <c r="B18" s="46" t="s">
        <v>15</v>
      </c>
      <c r="C18" s="47"/>
      <c r="D18" s="4" t="s">
        <v>14</v>
      </c>
      <c r="E18" s="5">
        <v>20</v>
      </c>
      <c r="F18" s="5"/>
      <c r="G18" s="5"/>
      <c r="H18" s="3">
        <f t="shared" si="0"/>
        <v>0</v>
      </c>
      <c r="I18" s="10"/>
    </row>
    <row r="19" spans="1:9" ht="144" customHeight="1" x14ac:dyDescent="0.35">
      <c r="A19" s="1">
        <v>7</v>
      </c>
      <c r="B19" s="46" t="s">
        <v>16</v>
      </c>
      <c r="C19" s="47"/>
      <c r="D19" s="4" t="s">
        <v>9</v>
      </c>
      <c r="E19" s="5">
        <v>21</v>
      </c>
      <c r="F19" s="5"/>
      <c r="G19" s="5"/>
      <c r="H19" s="3">
        <f t="shared" si="0"/>
        <v>0</v>
      </c>
      <c r="I19" s="10"/>
    </row>
    <row r="20" spans="1:9" ht="130" customHeight="1" x14ac:dyDescent="0.35">
      <c r="A20" s="1">
        <v>8</v>
      </c>
      <c r="B20" s="40" t="s">
        <v>17</v>
      </c>
      <c r="C20" s="41"/>
      <c r="D20" s="4" t="s">
        <v>9</v>
      </c>
      <c r="E20" s="5">
        <v>240</v>
      </c>
      <c r="F20" s="5"/>
      <c r="G20" s="5"/>
      <c r="H20" s="3">
        <f t="shared" si="0"/>
        <v>0</v>
      </c>
      <c r="I20" s="10"/>
    </row>
    <row r="21" spans="1:9" ht="138.65" customHeight="1" x14ac:dyDescent="0.35">
      <c r="A21" s="1">
        <v>9</v>
      </c>
      <c r="B21" s="40" t="s">
        <v>41</v>
      </c>
      <c r="C21" s="41"/>
      <c r="D21" s="4" t="s">
        <v>9</v>
      </c>
      <c r="E21" s="5">
        <v>100</v>
      </c>
      <c r="F21" s="5"/>
      <c r="G21" s="5"/>
      <c r="H21" s="3">
        <f t="shared" si="0"/>
        <v>0</v>
      </c>
      <c r="I21" s="10"/>
    </row>
    <row r="22" spans="1:9" ht="170" customHeight="1" x14ac:dyDescent="0.35">
      <c r="A22" s="1">
        <v>10</v>
      </c>
      <c r="B22" s="40" t="s">
        <v>42</v>
      </c>
      <c r="C22" s="41"/>
      <c r="D22" s="4" t="s">
        <v>9</v>
      </c>
      <c r="E22" s="5">
        <v>100</v>
      </c>
      <c r="F22" s="5"/>
      <c r="G22" s="5"/>
      <c r="H22" s="3">
        <f t="shared" si="0"/>
        <v>0</v>
      </c>
      <c r="I22" s="10"/>
    </row>
    <row r="23" spans="1:9" ht="58" customHeight="1" x14ac:dyDescent="0.35">
      <c r="A23" s="1">
        <v>11</v>
      </c>
      <c r="B23" s="40" t="s">
        <v>20</v>
      </c>
      <c r="C23" s="41"/>
      <c r="D23" s="4" t="s">
        <v>21</v>
      </c>
      <c r="E23" s="5">
        <v>4</v>
      </c>
      <c r="F23" s="5"/>
      <c r="G23" s="5"/>
      <c r="H23" s="3">
        <f t="shared" si="0"/>
        <v>0</v>
      </c>
      <c r="I23" s="10"/>
    </row>
    <row r="24" spans="1:9" ht="98.5" customHeight="1" x14ac:dyDescent="0.35">
      <c r="A24" s="1">
        <v>12</v>
      </c>
      <c r="B24" s="40" t="s">
        <v>22</v>
      </c>
      <c r="C24" s="41"/>
      <c r="D24" s="4" t="s">
        <v>21</v>
      </c>
      <c r="E24" s="5">
        <v>4</v>
      </c>
      <c r="F24" s="5"/>
      <c r="G24" s="5"/>
      <c r="H24" s="3">
        <f t="shared" si="0"/>
        <v>0</v>
      </c>
      <c r="I24" s="10"/>
    </row>
    <row r="25" spans="1:9" ht="61.5" customHeight="1" x14ac:dyDescent="0.35">
      <c r="A25" s="1">
        <v>13</v>
      </c>
      <c r="B25" s="40" t="s">
        <v>23</v>
      </c>
      <c r="C25" s="41"/>
      <c r="D25" s="4" t="s">
        <v>24</v>
      </c>
      <c r="E25" s="5">
        <v>8</v>
      </c>
      <c r="F25" s="5"/>
      <c r="G25" s="5"/>
      <c r="H25" s="3">
        <f t="shared" si="0"/>
        <v>0</v>
      </c>
      <c r="I25" s="10"/>
    </row>
    <row r="26" spans="1:9" ht="100.5" customHeight="1" x14ac:dyDescent="0.35">
      <c r="A26" s="1">
        <v>14</v>
      </c>
      <c r="B26" s="40" t="s">
        <v>25</v>
      </c>
      <c r="C26" s="41"/>
      <c r="D26" s="4" t="s">
        <v>24</v>
      </c>
      <c r="E26" s="5">
        <v>3</v>
      </c>
      <c r="F26" s="5"/>
      <c r="G26" s="5"/>
      <c r="H26" s="3">
        <f t="shared" si="0"/>
        <v>0</v>
      </c>
      <c r="I26" s="10"/>
    </row>
    <row r="27" spans="1:9" ht="59" customHeight="1" x14ac:dyDescent="0.35">
      <c r="A27" s="1">
        <v>15</v>
      </c>
      <c r="B27" s="40" t="s">
        <v>26</v>
      </c>
      <c r="C27" s="41"/>
      <c r="D27" s="4" t="s">
        <v>24</v>
      </c>
      <c r="E27" s="5">
        <v>4</v>
      </c>
      <c r="F27" s="5"/>
      <c r="G27" s="5"/>
      <c r="H27" s="3">
        <f t="shared" si="0"/>
        <v>0</v>
      </c>
      <c r="I27" s="10"/>
    </row>
    <row r="28" spans="1:9" ht="215" customHeight="1" x14ac:dyDescent="0.35">
      <c r="A28" s="1">
        <v>16</v>
      </c>
      <c r="B28" s="40" t="s">
        <v>27</v>
      </c>
      <c r="C28" s="41"/>
      <c r="D28" s="4" t="s">
        <v>28</v>
      </c>
      <c r="E28" s="5">
        <v>1</v>
      </c>
      <c r="F28" s="5"/>
      <c r="G28" s="5"/>
      <c r="H28" s="3">
        <f t="shared" si="0"/>
        <v>0</v>
      </c>
      <c r="I28" s="12"/>
    </row>
    <row r="29" spans="1:9" ht="91.75" customHeight="1" x14ac:dyDescent="0.35">
      <c r="A29" s="1">
        <v>16</v>
      </c>
      <c r="B29" s="40" t="s">
        <v>29</v>
      </c>
      <c r="C29" s="41"/>
      <c r="D29" s="4" t="s">
        <v>28</v>
      </c>
      <c r="E29" s="5">
        <v>1</v>
      </c>
      <c r="F29" s="5"/>
      <c r="G29" s="5"/>
      <c r="H29" s="3">
        <f t="shared" si="0"/>
        <v>0</v>
      </c>
      <c r="I29" s="12"/>
    </row>
    <row r="30" spans="1:9" ht="18" customHeight="1" x14ac:dyDescent="0.35">
      <c r="A30" s="48" t="s">
        <v>30</v>
      </c>
      <c r="B30" s="49"/>
      <c r="C30" s="49"/>
      <c r="D30" s="49"/>
      <c r="E30" s="49"/>
      <c r="F30" s="49"/>
      <c r="G30" s="50"/>
      <c r="H30" s="13">
        <f>SUM(H13:H29)</f>
        <v>0</v>
      </c>
      <c r="I30" s="13"/>
    </row>
    <row r="31" spans="1:9" ht="18" customHeight="1" x14ac:dyDescent="0.35">
      <c r="A31" s="14"/>
      <c r="B31" s="14"/>
      <c r="C31" s="14"/>
      <c r="D31" s="14"/>
      <c r="E31" s="14"/>
      <c r="F31" s="14"/>
      <c r="G31" s="14"/>
      <c r="H31" s="15"/>
      <c r="I31" s="15"/>
    </row>
  </sheetData>
  <mergeCells count="35">
    <mergeCell ref="B29:C29"/>
    <mergeCell ref="A30:G30"/>
    <mergeCell ref="B23:C23"/>
    <mergeCell ref="B24:C24"/>
    <mergeCell ref="B25:C25"/>
    <mergeCell ref="B26:C26"/>
    <mergeCell ref="B27:C27"/>
    <mergeCell ref="B28:C28"/>
    <mergeCell ref="B22:C22"/>
    <mergeCell ref="A11:I11"/>
    <mergeCell ref="B12:C12"/>
    <mergeCell ref="B13:C13"/>
    <mergeCell ref="B14:C14"/>
    <mergeCell ref="B15:C15"/>
    <mergeCell ref="B16:C16"/>
    <mergeCell ref="B17:C17"/>
    <mergeCell ref="B18:C18"/>
    <mergeCell ref="B19:C19"/>
    <mergeCell ref="B20:C20"/>
    <mergeCell ref="B21:C21"/>
    <mergeCell ref="A8:I8"/>
    <mergeCell ref="A9:A10"/>
    <mergeCell ref="B9:C10"/>
    <mergeCell ref="D9:D10"/>
    <mergeCell ref="E9:E10"/>
    <mergeCell ref="G9:G10"/>
    <mergeCell ref="H9:H10"/>
    <mergeCell ref="I9:I10"/>
    <mergeCell ref="F9:F10"/>
    <mergeCell ref="A7:I7"/>
    <mergeCell ref="A1:I1"/>
    <mergeCell ref="A3:I3"/>
    <mergeCell ref="A4:I4"/>
    <mergeCell ref="A5:I5"/>
    <mergeCell ref="A6:I6"/>
  </mergeCells>
  <pageMargins left="0.7" right="0.7" top="0.75" bottom="0.75" header="0.3" footer="0.3"/>
  <pageSetup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FFAC1-A63B-442B-8D5D-3B3ADB860BDA}">
  <dimension ref="A1:I13"/>
  <sheetViews>
    <sheetView view="pageBreakPreview" zoomScaleNormal="100" zoomScaleSheetLayoutView="100" workbookViewId="0">
      <selection activeCell="H6" sqref="H6"/>
    </sheetView>
  </sheetViews>
  <sheetFormatPr defaultRowHeight="14.5" x14ac:dyDescent="0.35"/>
  <cols>
    <col min="2" max="2" width="47.08984375" customWidth="1"/>
    <col min="5" max="6" width="19.81640625" customWidth="1"/>
  </cols>
  <sheetData>
    <row r="1" spans="1:9" s="7" customFormat="1" ht="14" x14ac:dyDescent="0.35">
      <c r="A1" s="25" t="s">
        <v>1</v>
      </c>
      <c r="B1" s="25"/>
      <c r="C1" s="25"/>
      <c r="D1" s="25"/>
      <c r="E1" s="25"/>
      <c r="F1" s="25"/>
      <c r="G1" s="21"/>
      <c r="H1" s="21"/>
      <c r="I1" s="21"/>
    </row>
    <row r="2" spans="1:9" s="7" customFormat="1" ht="14" customHeight="1" x14ac:dyDescent="0.35">
      <c r="A2" s="26" t="s">
        <v>2</v>
      </c>
      <c r="B2" s="26"/>
      <c r="C2" s="26"/>
      <c r="D2" s="26"/>
      <c r="E2" s="26"/>
      <c r="F2" s="26"/>
      <c r="G2" s="21"/>
      <c r="H2" s="21"/>
      <c r="I2" s="21"/>
    </row>
    <row r="3" spans="1:9" s="7" customFormat="1" ht="14" x14ac:dyDescent="0.35">
      <c r="A3" s="27" t="s">
        <v>55</v>
      </c>
      <c r="B3" s="27"/>
      <c r="C3" s="27"/>
      <c r="D3" s="27"/>
      <c r="E3" s="27"/>
      <c r="F3" s="27"/>
      <c r="G3" s="22"/>
      <c r="H3" s="22"/>
      <c r="I3" s="22"/>
    </row>
    <row r="5" spans="1:9" s="7" customFormat="1" ht="45.5" customHeight="1" x14ac:dyDescent="0.35">
      <c r="A5" s="16" t="s">
        <v>44</v>
      </c>
      <c r="B5" s="17" t="s">
        <v>34</v>
      </c>
      <c r="C5" s="16" t="s">
        <v>5</v>
      </c>
      <c r="D5" s="16" t="s">
        <v>45</v>
      </c>
      <c r="E5" s="16" t="s">
        <v>46</v>
      </c>
      <c r="F5" s="16" t="s">
        <v>47</v>
      </c>
      <c r="G5" s="6"/>
    </row>
    <row r="6" spans="1:9" s="7" customFormat="1" ht="45.5" customHeight="1" x14ac:dyDescent="0.35">
      <c r="A6" s="16"/>
      <c r="B6" s="18" t="s">
        <v>50</v>
      </c>
      <c r="C6" s="16">
        <v>1</v>
      </c>
      <c r="D6" s="16" t="s">
        <v>48</v>
      </c>
      <c r="E6" s="19">
        <f>'Sunatala govt primary school '!H30</f>
        <v>0</v>
      </c>
      <c r="F6" s="19">
        <f>C6*E6</f>
        <v>0</v>
      </c>
      <c r="G6" s="6"/>
    </row>
    <row r="7" spans="1:9" s="7" customFormat="1" ht="75.5" customHeight="1" x14ac:dyDescent="0.35">
      <c r="A7" s="16">
        <v>1</v>
      </c>
      <c r="B7" s="18" t="s">
        <v>51</v>
      </c>
      <c r="C7" s="16">
        <v>1</v>
      </c>
      <c r="D7" s="16" t="s">
        <v>48</v>
      </c>
      <c r="E7" s="19">
        <f>'Razapur GPS'!H29</f>
        <v>0</v>
      </c>
      <c r="F7" s="19">
        <f t="shared" ref="F7:F8" si="0">C7*E7</f>
        <v>0</v>
      </c>
      <c r="G7" s="6"/>
    </row>
    <row r="8" spans="1:9" s="7" customFormat="1" ht="75.5" customHeight="1" x14ac:dyDescent="0.35">
      <c r="A8" s="16">
        <v>2</v>
      </c>
      <c r="B8" s="18" t="s">
        <v>54</v>
      </c>
      <c r="C8" s="16">
        <v>1</v>
      </c>
      <c r="D8" s="16" t="s">
        <v>48</v>
      </c>
      <c r="E8" s="19">
        <f>'Poschim Judhara GPS'!H30</f>
        <v>0</v>
      </c>
      <c r="F8" s="19">
        <f t="shared" si="0"/>
        <v>0</v>
      </c>
      <c r="G8" s="6"/>
    </row>
    <row r="9" spans="1:9" s="7" customFormat="1" ht="45.5" customHeight="1" x14ac:dyDescent="0.35">
      <c r="A9" s="51" t="s">
        <v>49</v>
      </c>
      <c r="B9" s="52"/>
      <c r="C9" s="52"/>
      <c r="D9" s="52"/>
      <c r="E9" s="53"/>
      <c r="F9" s="19">
        <f>SUM(F6:F8)</f>
        <v>0</v>
      </c>
      <c r="G9" s="6"/>
    </row>
    <row r="10" spans="1:9" s="7" customFormat="1" ht="14" x14ac:dyDescent="0.35">
      <c r="A10" s="6"/>
      <c r="B10" s="6"/>
      <c r="C10" s="6"/>
      <c r="D10" s="6"/>
      <c r="E10" s="6"/>
      <c r="F10" s="6"/>
      <c r="G10" s="6"/>
    </row>
    <row r="11" spans="1:9" s="7" customFormat="1" ht="14" x14ac:dyDescent="0.35">
      <c r="A11" s="6"/>
      <c r="B11" s="6"/>
      <c r="C11" s="6"/>
      <c r="D11" s="6"/>
      <c r="E11" s="6"/>
      <c r="F11" s="6"/>
      <c r="G11" s="6"/>
    </row>
    <row r="12" spans="1:9" s="7" customFormat="1" ht="14" x14ac:dyDescent="0.35">
      <c r="A12" s="6"/>
      <c r="B12" s="6"/>
      <c r="C12" s="6"/>
      <c r="D12" s="6"/>
      <c r="E12" s="6"/>
      <c r="F12" s="6"/>
      <c r="G12" s="6"/>
    </row>
    <row r="13" spans="1:9" s="7" customFormat="1" ht="14" x14ac:dyDescent="0.35">
      <c r="A13" s="6"/>
      <c r="B13" s="20"/>
      <c r="C13" s="6"/>
      <c r="D13" s="6"/>
      <c r="E13" s="6"/>
      <c r="F13" s="6"/>
      <c r="G13" s="6"/>
    </row>
  </sheetData>
  <mergeCells count="4">
    <mergeCell ref="A9:E9"/>
    <mergeCell ref="A1:F1"/>
    <mergeCell ref="A2:F2"/>
    <mergeCell ref="A3:F3"/>
  </mergeCells>
  <pageMargins left="0.7" right="0.7" top="0.75" bottom="0.75" header="0.3" footer="0.3"/>
  <pageSetup scale="80"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Sunatala govt primary school </vt:lpstr>
      <vt:lpstr>Razapur GPS</vt:lpstr>
      <vt:lpstr>Poschim Judhara GPS</vt:lpstr>
      <vt:lpstr>Summary</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Sayeduz Zaman</dc:creator>
  <cp:lastModifiedBy>Kanij Raihana</cp:lastModifiedBy>
  <dcterms:created xsi:type="dcterms:W3CDTF">2015-06-05T18:17:20Z</dcterms:created>
  <dcterms:modified xsi:type="dcterms:W3CDTF">2025-11-01T21:39:47Z</dcterms:modified>
</cp:coreProperties>
</file>